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Presupuestal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4" i="1"/>
  <c r="D24" i="1"/>
  <c r="F23" i="1"/>
  <c r="F25" i="1" s="1"/>
  <c r="G25" i="1" s="1"/>
  <c r="E23" i="1"/>
  <c r="C23" i="1"/>
  <c r="C25" i="1" s="1"/>
  <c r="B23" i="1"/>
  <c r="B25" i="1" s="1"/>
  <c r="G21" i="1"/>
  <c r="D21" i="1"/>
  <c r="G20" i="1"/>
  <c r="D20" i="1"/>
  <c r="G19" i="1"/>
  <c r="D19" i="1"/>
  <c r="G18" i="1"/>
  <c r="D18" i="1"/>
  <c r="F17" i="1"/>
  <c r="G17" i="1" s="1"/>
  <c r="E17" i="1"/>
  <c r="C17" i="1"/>
  <c r="B17" i="1"/>
  <c r="D17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F7" i="1"/>
  <c r="G7" i="1" s="1"/>
  <c r="E7" i="1"/>
  <c r="C7" i="1"/>
  <c r="B7" i="1"/>
  <c r="D7" i="1" s="1"/>
  <c r="D25" i="1" l="1"/>
  <c r="G23" i="1"/>
  <c r="D23" i="1"/>
</calcChain>
</file>

<file path=xl/sharedStrings.xml><?xml version="1.0" encoding="utf-8"?>
<sst xmlns="http://schemas.openxmlformats.org/spreadsheetml/2006/main" count="35" uniqueCount="31">
  <si>
    <t>Estado Analítico de Ingresos</t>
  </si>
  <si>
    <t>Del 01 de enero al 31 de diciembre del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</si>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</sst>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518E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 applyProtection="1">
      <alignment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 wrapText="1"/>
    </xf>
    <xf numFmtId="49" fontId="3" fillId="3" borderId="7" xfId="0" applyNumberFormat="1" applyFon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</xf>
    <xf numFmtId="49" fontId="3" fillId="3" borderId="12" xfId="0" applyNumberFormat="1" applyFont="1" applyFill="1" applyBorder="1" applyAlignment="1" applyProtection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3" fillId="3" borderId="8" xfId="0" applyNumberFormat="1" applyFont="1" applyFill="1" applyBorder="1" applyAlignment="1" applyProtection="1">
      <alignment horizontal="center" vertical="center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3" fillId="3" borderId="13" xfId="0" applyNumberFormat="1" applyFont="1" applyFill="1" applyBorder="1" applyAlignment="1" applyProtection="1">
      <alignment horizontal="center" vertical="center" wrapText="1"/>
    </xf>
    <xf numFmtId="49" fontId="3" fillId="3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821536</xdr:colOff>
      <xdr:row>29</xdr:row>
      <xdr:rowOff>5954</xdr:rowOff>
    </xdr:from>
    <xdr:to>
      <xdr:col>1</xdr:col>
      <xdr:colOff>556027</xdr:colOff>
      <xdr:row>31</xdr:row>
      <xdr:rowOff>183203</xdr:rowOff>
    </xdr:to>
    <xdr:sp macro="" textlink="">
      <xdr:nvSpPr>
        <xdr:cNvPr id="2" name="CuadroTexto 1"/>
        <xdr:cNvSpPr txBox="1"/>
      </xdr:nvSpPr>
      <xdr:spPr>
        <a:xfrm>
          <a:off x="821536" y="5726907"/>
          <a:ext cx="2514600" cy="558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61916</xdr:colOff>
      <xdr:row>29</xdr:row>
      <xdr:rowOff>4763</xdr:rowOff>
    </xdr:from>
    <xdr:to>
      <xdr:col>6</xdr:col>
      <xdr:colOff>398190</xdr:colOff>
      <xdr:row>32</xdr:row>
      <xdr:rowOff>35055</xdr:rowOff>
    </xdr:to>
    <xdr:sp macro="" textlink="">
      <xdr:nvSpPr>
        <xdr:cNvPr id="3" name="CuadroTexto 2"/>
        <xdr:cNvSpPr txBox="1"/>
      </xdr:nvSpPr>
      <xdr:spPr>
        <a:xfrm>
          <a:off x="5919791" y="5725716"/>
          <a:ext cx="2431774" cy="601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0</xdr:col>
      <xdr:colOff>857250</xdr:colOff>
      <xdr:row>29</xdr:row>
      <xdr:rowOff>0</xdr:rowOff>
    </xdr:from>
    <xdr:to>
      <xdr:col>1</xdr:col>
      <xdr:colOff>504825</xdr:colOff>
      <xdr:row>29</xdr:row>
      <xdr:rowOff>0</xdr:rowOff>
    </xdr:to>
    <xdr:cxnSp macro="">
      <xdr:nvCxnSpPr>
        <xdr:cNvPr id="4" name="Conector recto 3"/>
        <xdr:cNvCxnSpPr/>
      </xdr:nvCxnSpPr>
      <xdr:spPr>
        <a:xfrm>
          <a:off x="857250" y="5705475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28</xdr:row>
      <xdr:rowOff>188119</xdr:rowOff>
    </xdr:from>
    <xdr:to>
      <xdr:col>6</xdr:col>
      <xdr:colOff>390525</xdr:colOff>
      <xdr:row>28</xdr:row>
      <xdr:rowOff>188119</xdr:rowOff>
    </xdr:to>
    <xdr:cxnSp macro="">
      <xdr:nvCxnSpPr>
        <xdr:cNvPr id="5" name="Conector recto 4"/>
        <xdr:cNvCxnSpPr/>
      </xdr:nvCxnSpPr>
      <xdr:spPr>
        <a:xfrm>
          <a:off x="5915025" y="5718572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30" zoomScaleNormal="130" workbookViewId="0">
      <selection activeCell="E18" sqref="E18"/>
    </sheetView>
  </sheetViews>
  <sheetFormatPr baseColWidth="10" defaultRowHeight="15" x14ac:dyDescent="0.25"/>
  <cols>
    <col min="1" max="1" width="43.28515625" customWidth="1"/>
    <col min="2" max="2" width="15.7109375" bestFit="1" customWidth="1"/>
    <col min="3" max="3" width="14.7109375" bestFit="1" customWidth="1"/>
    <col min="4" max="6" width="15.7109375" bestFit="1" customWidth="1"/>
    <col min="7" max="7" width="14.7109375" bestFit="1" customWidth="1"/>
  </cols>
  <sheetData>
    <row r="1" spans="1:7" x14ac:dyDescent="0.25">
      <c r="A1" s="25" t="s">
        <v>30</v>
      </c>
      <c r="B1" s="25"/>
      <c r="C1" s="25"/>
      <c r="D1" s="25"/>
      <c r="E1" s="25"/>
      <c r="F1" s="25"/>
      <c r="G1" s="25"/>
    </row>
    <row r="2" spans="1:7" x14ac:dyDescent="0.25">
      <c r="A2" s="24" t="s">
        <v>0</v>
      </c>
      <c r="B2" s="24"/>
      <c r="C2" s="24"/>
      <c r="D2" s="24"/>
      <c r="E2" s="24"/>
      <c r="F2" s="24"/>
      <c r="G2" s="24"/>
    </row>
    <row r="3" spans="1:7" ht="15.75" thickBot="1" x14ac:dyDescent="0.3">
      <c r="A3" s="25" t="s">
        <v>1</v>
      </c>
      <c r="B3" s="25"/>
      <c r="C3" s="25"/>
      <c r="D3" s="25"/>
      <c r="E3" s="25"/>
      <c r="F3" s="25"/>
      <c r="G3" s="25"/>
    </row>
    <row r="4" spans="1:7" ht="15.75" customHeight="1" thickBot="1" x14ac:dyDescent="0.3">
      <c r="A4" s="26" t="s">
        <v>2</v>
      </c>
      <c r="B4" s="27" t="s">
        <v>3</v>
      </c>
      <c r="C4" s="28"/>
      <c r="D4" s="28"/>
      <c r="E4" s="28"/>
      <c r="F4" s="28"/>
      <c r="G4" s="26" t="s">
        <v>4</v>
      </c>
    </row>
    <row r="5" spans="1:7" ht="24.75" thickBot="1" x14ac:dyDescent="0.3">
      <c r="A5" s="29"/>
      <c r="B5" s="30" t="s">
        <v>5</v>
      </c>
      <c r="C5" s="31" t="s">
        <v>6</v>
      </c>
      <c r="D5" s="32" t="s">
        <v>7</v>
      </c>
      <c r="E5" s="33" t="s">
        <v>8</v>
      </c>
      <c r="F5" s="30" t="s">
        <v>9</v>
      </c>
      <c r="G5" s="34"/>
    </row>
    <row r="6" spans="1:7" ht="15.75" thickBot="1" x14ac:dyDescent="0.3">
      <c r="A6" s="35"/>
      <c r="B6" s="30" t="s">
        <v>10</v>
      </c>
      <c r="C6" s="33" t="s">
        <v>11</v>
      </c>
      <c r="D6" s="30" t="s">
        <v>12</v>
      </c>
      <c r="E6" s="33" t="s">
        <v>13</v>
      </c>
      <c r="F6" s="30" t="s">
        <v>14</v>
      </c>
      <c r="G6" s="36" t="s">
        <v>15</v>
      </c>
    </row>
    <row r="7" spans="1:7" s="20" customFormat="1" x14ac:dyDescent="0.25">
      <c r="A7" s="1" t="s">
        <v>16</v>
      </c>
      <c r="B7" s="2">
        <f>SUM(B8:B15)</f>
        <v>13447944951.74</v>
      </c>
      <c r="C7" s="3">
        <f>SUM(C8:C15)</f>
        <v>932515195.66999996</v>
      </c>
      <c r="D7" s="2">
        <f t="shared" ref="D7:D15" si="0">B7+C7</f>
        <v>14380460147.41</v>
      </c>
      <c r="E7" s="3">
        <f>SUM(E8:E15)</f>
        <v>13381373407.700001</v>
      </c>
      <c r="F7" s="2">
        <f>SUM(F8:F15)</f>
        <v>14380460147.41</v>
      </c>
      <c r="G7" s="4">
        <f t="shared" ref="G7:G15" si="1">F7-B7</f>
        <v>932515195.67000008</v>
      </c>
    </row>
    <row r="8" spans="1:7" s="20" customFormat="1" x14ac:dyDescent="0.25">
      <c r="A8" s="21" t="s">
        <v>17</v>
      </c>
      <c r="B8" s="5">
        <v>0</v>
      </c>
      <c r="C8" s="6">
        <v>0</v>
      </c>
      <c r="D8" s="7">
        <f t="shared" si="0"/>
        <v>0</v>
      </c>
      <c r="E8" s="6">
        <v>0</v>
      </c>
      <c r="F8" s="5">
        <v>0</v>
      </c>
      <c r="G8" s="8">
        <f t="shared" si="1"/>
        <v>0</v>
      </c>
    </row>
    <row r="9" spans="1:7" s="20" customFormat="1" x14ac:dyDescent="0.25">
      <c r="A9" s="22" t="s">
        <v>18</v>
      </c>
      <c r="B9" s="5">
        <v>0</v>
      </c>
      <c r="C9" s="6">
        <v>0</v>
      </c>
      <c r="D9" s="7">
        <f t="shared" si="0"/>
        <v>0</v>
      </c>
      <c r="E9" s="6">
        <v>0</v>
      </c>
      <c r="F9" s="5">
        <v>0</v>
      </c>
      <c r="G9" s="8">
        <f t="shared" si="1"/>
        <v>0</v>
      </c>
    </row>
    <row r="10" spans="1:7" s="20" customFormat="1" x14ac:dyDescent="0.25">
      <c r="A10" s="21" t="s">
        <v>19</v>
      </c>
      <c r="B10" s="5">
        <v>0</v>
      </c>
      <c r="C10" s="6">
        <v>0</v>
      </c>
      <c r="D10" s="7">
        <f t="shared" si="0"/>
        <v>0</v>
      </c>
      <c r="E10" s="6">
        <v>0</v>
      </c>
      <c r="F10" s="5">
        <v>0</v>
      </c>
      <c r="G10" s="8">
        <f t="shared" si="1"/>
        <v>0</v>
      </c>
    </row>
    <row r="11" spans="1:7" s="20" customFormat="1" x14ac:dyDescent="0.25">
      <c r="A11" s="21" t="s">
        <v>20</v>
      </c>
      <c r="B11" s="5">
        <v>0</v>
      </c>
      <c r="C11" s="6">
        <v>0</v>
      </c>
      <c r="D11" s="7">
        <f t="shared" si="0"/>
        <v>0</v>
      </c>
      <c r="E11" s="6">
        <v>0</v>
      </c>
      <c r="F11" s="5">
        <v>0</v>
      </c>
      <c r="G11" s="8">
        <f t="shared" si="1"/>
        <v>0</v>
      </c>
    </row>
    <row r="12" spans="1:7" s="20" customFormat="1" x14ac:dyDescent="0.25">
      <c r="A12" s="21" t="s">
        <v>21</v>
      </c>
      <c r="B12" s="5">
        <v>0</v>
      </c>
      <c r="C12" s="6">
        <v>0</v>
      </c>
      <c r="D12" s="7">
        <f t="shared" si="0"/>
        <v>0</v>
      </c>
      <c r="E12" s="6">
        <v>0</v>
      </c>
      <c r="F12" s="5">
        <v>0</v>
      </c>
      <c r="G12" s="8">
        <f t="shared" si="1"/>
        <v>0</v>
      </c>
    </row>
    <row r="13" spans="1:7" s="20" customFormat="1" x14ac:dyDescent="0.25">
      <c r="A13" s="21" t="s">
        <v>22</v>
      </c>
      <c r="B13" s="5">
        <v>0</v>
      </c>
      <c r="C13" s="6">
        <v>0</v>
      </c>
      <c r="D13" s="7">
        <f t="shared" si="0"/>
        <v>0</v>
      </c>
      <c r="E13" s="6">
        <v>0</v>
      </c>
      <c r="F13" s="5">
        <v>0</v>
      </c>
      <c r="G13" s="8">
        <f t="shared" si="1"/>
        <v>0</v>
      </c>
    </row>
    <row r="14" spans="1:7" s="20" customFormat="1" x14ac:dyDescent="0.25">
      <c r="A14" s="21" t="s">
        <v>23</v>
      </c>
      <c r="B14" s="5">
        <v>13447944951.74</v>
      </c>
      <c r="C14" s="6">
        <v>932515195.66999996</v>
      </c>
      <c r="D14" s="7">
        <f t="shared" si="0"/>
        <v>14380460147.41</v>
      </c>
      <c r="E14" s="6">
        <v>13381373407.700001</v>
      </c>
      <c r="F14" s="5">
        <v>14380460147.41</v>
      </c>
      <c r="G14" s="8">
        <f t="shared" si="1"/>
        <v>932515195.67000008</v>
      </c>
    </row>
    <row r="15" spans="1:7" s="20" customFormat="1" x14ac:dyDescent="0.25">
      <c r="A15" s="21" t="s">
        <v>24</v>
      </c>
      <c r="B15" s="5">
        <v>0</v>
      </c>
      <c r="C15" s="6">
        <v>0</v>
      </c>
      <c r="D15" s="7">
        <f t="shared" si="0"/>
        <v>0</v>
      </c>
      <c r="E15" s="6">
        <v>0</v>
      </c>
      <c r="F15" s="5">
        <v>0</v>
      </c>
      <c r="G15" s="8">
        <f t="shared" si="1"/>
        <v>0</v>
      </c>
    </row>
    <row r="16" spans="1:7" s="20" customFormat="1" x14ac:dyDescent="0.25">
      <c r="A16" s="9"/>
      <c r="B16" s="7"/>
      <c r="C16" s="10"/>
      <c r="D16" s="7"/>
      <c r="E16" s="10"/>
      <c r="F16" s="7"/>
      <c r="G16" s="8"/>
    </row>
    <row r="17" spans="1:7" s="20" customFormat="1" x14ac:dyDescent="0.25">
      <c r="A17" s="23" t="s">
        <v>25</v>
      </c>
      <c r="B17" s="2">
        <f>SUM(B18:B21)</f>
        <v>139330859.16</v>
      </c>
      <c r="C17" s="3">
        <f>SUM(C18:C21)</f>
        <v>85501353.579999998</v>
      </c>
      <c r="D17" s="2">
        <f>B17+C17</f>
        <v>224832212.74000001</v>
      </c>
      <c r="E17" s="3">
        <f>SUM(E18:E21)</f>
        <v>260617405.77000001</v>
      </c>
      <c r="F17" s="2">
        <f>SUM(F18:F21)</f>
        <v>270949065.04000002</v>
      </c>
      <c r="G17" s="4">
        <f>F17-B17</f>
        <v>131618205.88000003</v>
      </c>
    </row>
    <row r="18" spans="1:7" s="20" customFormat="1" x14ac:dyDescent="0.25">
      <c r="A18" s="21" t="s">
        <v>18</v>
      </c>
      <c r="B18" s="5">
        <v>0</v>
      </c>
      <c r="C18" s="6">
        <v>0</v>
      </c>
      <c r="D18" s="7">
        <f>B18+C18</f>
        <v>0</v>
      </c>
      <c r="E18" s="6">
        <v>0</v>
      </c>
      <c r="F18" s="5">
        <v>0</v>
      </c>
      <c r="G18" s="8">
        <f>F18-B18</f>
        <v>0</v>
      </c>
    </row>
    <row r="19" spans="1:7" s="20" customFormat="1" x14ac:dyDescent="0.25">
      <c r="A19" s="21" t="s">
        <v>21</v>
      </c>
      <c r="B19" s="5">
        <v>0</v>
      </c>
      <c r="C19" s="6">
        <v>0</v>
      </c>
      <c r="D19" s="7">
        <f>B19+C19</f>
        <v>0</v>
      </c>
      <c r="E19" s="6">
        <v>0</v>
      </c>
      <c r="F19" s="5">
        <v>0</v>
      </c>
      <c r="G19" s="8">
        <f>F19-B19</f>
        <v>0</v>
      </c>
    </row>
    <row r="20" spans="1:7" s="20" customFormat="1" x14ac:dyDescent="0.25">
      <c r="A20" s="21" t="s">
        <v>26</v>
      </c>
      <c r="B20" s="5">
        <v>0</v>
      </c>
      <c r="C20" s="6">
        <v>0</v>
      </c>
      <c r="D20" s="7">
        <f>B20+C20</f>
        <v>0</v>
      </c>
      <c r="E20" s="6">
        <v>0</v>
      </c>
      <c r="F20" s="5">
        <v>0</v>
      </c>
      <c r="G20" s="8">
        <f>F20-B20</f>
        <v>0</v>
      </c>
    </row>
    <row r="21" spans="1:7" s="20" customFormat="1" x14ac:dyDescent="0.25">
      <c r="A21" s="21" t="s">
        <v>24</v>
      </c>
      <c r="B21" s="5">
        <v>139330859.16</v>
      </c>
      <c r="C21" s="6">
        <v>85501353.579999998</v>
      </c>
      <c r="D21" s="7">
        <f>B21+C21</f>
        <v>224832212.74000001</v>
      </c>
      <c r="E21" s="6">
        <v>260617405.77000001</v>
      </c>
      <c r="F21" s="5">
        <v>270949065.04000002</v>
      </c>
      <c r="G21" s="8">
        <f>F21-B21</f>
        <v>131618205.88000003</v>
      </c>
    </row>
    <row r="22" spans="1:7" s="20" customFormat="1" x14ac:dyDescent="0.25">
      <c r="A22" s="9"/>
      <c r="B22" s="7"/>
      <c r="C22" s="10"/>
      <c r="D22" s="7"/>
      <c r="E22" s="10"/>
      <c r="F22" s="7"/>
      <c r="G22" s="8"/>
    </row>
    <row r="23" spans="1:7" s="20" customFormat="1" x14ac:dyDescent="0.25">
      <c r="A23" s="1" t="s">
        <v>27</v>
      </c>
      <c r="B23" s="2">
        <f>SUM(B24)</f>
        <v>0</v>
      </c>
      <c r="C23" s="3">
        <f>SUM(C24)</f>
        <v>0</v>
      </c>
      <c r="D23" s="2">
        <f>B23+C23</f>
        <v>0</v>
      </c>
      <c r="E23" s="3">
        <f>SUM(E24)</f>
        <v>0</v>
      </c>
      <c r="F23" s="2">
        <f>SUM(F24)</f>
        <v>2795167.1</v>
      </c>
      <c r="G23" s="4">
        <f>F23-B23</f>
        <v>2795167.1</v>
      </c>
    </row>
    <row r="24" spans="1:7" s="20" customFormat="1" ht="15.75" thickBot="1" x14ac:dyDescent="0.3">
      <c r="A24" s="21" t="s">
        <v>27</v>
      </c>
      <c r="B24" s="5">
        <v>0</v>
      </c>
      <c r="C24" s="6">
        <v>0</v>
      </c>
      <c r="D24" s="7">
        <f>B24+C24</f>
        <v>0</v>
      </c>
      <c r="E24" s="6">
        <v>0</v>
      </c>
      <c r="F24" s="5">
        <v>2795167.1</v>
      </c>
      <c r="G24" s="8">
        <f>F24-B24</f>
        <v>2795167.1</v>
      </c>
    </row>
    <row r="25" spans="1:7" ht="15.75" thickBot="1" x14ac:dyDescent="0.3">
      <c r="A25" s="11" t="s">
        <v>28</v>
      </c>
      <c r="B25" s="12">
        <f>SUM(B23,B17,B7)</f>
        <v>13587275810.9</v>
      </c>
      <c r="C25" s="13">
        <f>SUM(C23,C17,C7)</f>
        <v>1018016549.25</v>
      </c>
      <c r="D25" s="12">
        <f>SUM(C25,B25)</f>
        <v>14605292360.15</v>
      </c>
      <c r="E25" s="13">
        <f>SUM(E23,E17,E7)</f>
        <v>13641990813.470001</v>
      </c>
      <c r="F25" s="12">
        <f>SUM(F23,F17,F7)</f>
        <v>14654204379.549999</v>
      </c>
      <c r="G25" s="14">
        <f>SUM(F25-B25)</f>
        <v>1066928568.6499996</v>
      </c>
    </row>
    <row r="26" spans="1:7" ht="15.75" thickBot="1" x14ac:dyDescent="0.3">
      <c r="A26" s="15"/>
      <c r="B26" s="16"/>
      <c r="C26" s="16"/>
      <c r="D26" s="16"/>
      <c r="E26" s="17" t="s">
        <v>29</v>
      </c>
      <c r="F26" s="18"/>
      <c r="G26" s="19"/>
    </row>
  </sheetData>
  <mergeCells count="8">
    <mergeCell ref="G25:G26"/>
    <mergeCell ref="E26:F26"/>
    <mergeCell ref="A1:G1"/>
    <mergeCell ref="A2:G2"/>
    <mergeCell ref="A3:G3"/>
    <mergeCell ref="A4:A6"/>
    <mergeCell ref="B4:F4"/>
    <mergeCell ref="G4:G5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2023-01-30T16:21:46Z</cp:lastPrinted>
  <dcterms:created xsi:type="dcterms:W3CDTF">2023-01-30T16:17:57Z</dcterms:created>
  <dcterms:modified xsi:type="dcterms:W3CDTF">2023-01-30T16:22:10Z</dcterms:modified>
</cp:coreProperties>
</file>